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vst1-my.sharepoint.com/personal/aleleiva_chc_lt/Documents/Documents/2022 metų pirkimai/3. AK, SAK, SSD/23. Mobili katilinė 2(kartojamas)/14. Sutartis/"/>
    </mc:Choice>
  </mc:AlternateContent>
  <xr:revisionPtr revIDLastSave="2" documentId="8_{A2E7B123-DA41-4C39-870B-DB5BEC20CB97}" xr6:coauthVersionLast="45" xr6:coauthVersionMax="45" xr10:uidLastSave="{4D9B17CA-4E8D-49E3-8BF7-45B99E06CD8A}"/>
  <bookViews>
    <workbookView xWindow="-108" yWindow="-108" windowWidth="23256" windowHeight="12576" firstSheet="2" activeTab="2" xr2:uid="{00000000-000D-0000-FFFF-FFFF00000000}"/>
  </bookViews>
  <sheets>
    <sheet name="Pavyzdys (2)" sheetId="6" state="hidden" r:id="rId1"/>
    <sheet name="FINAL (2)" sheetId="8" state="hidden" r:id="rId2"/>
    <sheet name="Etapo apmokėjimas" sheetId="9" r:id="rId3"/>
  </sheets>
  <definedNames>
    <definedName name="_xlnm._FilterDatabase" localSheetId="2" hidden="1">'Etapo apmokėjimas'!$B$10:$F$29</definedName>
    <definedName name="_xlnm._FilterDatabase" localSheetId="1" hidden="1">'FINAL (2)'!$B$10:$F$35</definedName>
    <definedName name="_xlnm._FilterDatabase" localSheetId="0" hidden="1">'Pavyzdys (2)'!$B$10:$F$39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" i="9" l="1"/>
  <c r="B13" i="9"/>
  <c r="B14" i="9" s="1"/>
  <c r="B15" i="9" s="1"/>
  <c r="B16" i="9" s="1"/>
  <c r="F19" i="9" l="1"/>
  <c r="B11" i="9" l="1"/>
  <c r="B12" i="9" s="1"/>
  <c r="F25" i="8" l="1"/>
  <c r="G22" i="8"/>
  <c r="G21" i="8"/>
  <c r="G20" i="8"/>
  <c r="G19" i="8"/>
  <c r="G18" i="8"/>
  <c r="G17" i="8"/>
  <c r="G16" i="8"/>
  <c r="G15" i="8"/>
  <c r="G14" i="8"/>
  <c r="G13" i="8"/>
  <c r="G12" i="8"/>
  <c r="G11" i="8"/>
  <c r="F29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Troy David Brown</author>
  </authors>
  <commentList>
    <comment ref="E2" authorId="0" shapeId="0" xr:uid="{76DFBD9D-1544-4C46-8098-4552458E4F79}">
      <text>
        <r>
          <rPr>
            <sz val="9"/>
            <color indexed="81"/>
            <rFont val="Tahoma"/>
            <family val="2"/>
          </rPr>
          <t>Pavyzdinė vertė</t>
        </r>
      </text>
    </comment>
  </commentList>
</comments>
</file>

<file path=xl/sharedStrings.xml><?xml version="1.0" encoding="utf-8"?>
<sst xmlns="http://schemas.openxmlformats.org/spreadsheetml/2006/main" count="184" uniqueCount="116">
  <si>
    <t>rev.2021.09.17</t>
  </si>
  <si>
    <t>Sutarties vertė</t>
  </si>
  <si>
    <t>Sutarties X priedas. Mokėjimų planas</t>
  </si>
  <si>
    <t>BKJ, Naujoji Vilnia</t>
  </si>
  <si>
    <t>Sutarties data</t>
  </si>
  <si>
    <t>Etapo Nr</t>
  </si>
  <si>
    <t>Etapo pavadinimas</t>
  </si>
  <si>
    <t>Etapo trumpas aprašymas</t>
  </si>
  <si>
    <t>Etapo mokėjimo pagrindas</t>
  </si>
  <si>
    <t>Etapo mokėjimas</t>
  </si>
  <si>
    <t>% nuo sutarties sumos</t>
  </si>
  <si>
    <t>Pastabos</t>
  </si>
  <si>
    <t>Gytauto</t>
  </si>
  <si>
    <t>Statybą leidžiančio dokumento gavimas (SDL)</t>
  </si>
  <si>
    <t>Gavus Statybos darbų leidimą (SDL). Prieš tai Rangovui parengus Techninį projektą (TP) ir jį suderinus su Užsakovu</t>
  </si>
  <si>
    <t>Pateiktas SDL</t>
  </si>
  <si>
    <t>A.Pocius, niekur neatau darbo projekto, tai labai svarbu</t>
  </si>
  <si>
    <t>Pristačius kuro padavimo įrengimus į objektą</t>
  </si>
  <si>
    <t>Rangovui pristačius į objektą pilna patvirtinto Techninio projekto apimtimi, užsakovui ir techninei priežiūrai įvertinus jų kokybę ir atitikimą sutarties TS reikalavimams</t>
  </si>
  <si>
    <t>Abiejų šalių pasirašytas pristatymą patvirtinantis dokumentas.</t>
  </si>
  <si>
    <t>Pristačius dūmų valymo įrengimus į objektą</t>
  </si>
  <si>
    <t>Nenumatytas aktavimas už dūmų įrangos  sumontavimą</t>
  </si>
  <si>
    <t>Numatyta 13 punkte</t>
  </si>
  <si>
    <t>Pristačius turbiną ir generatorių į objektą</t>
  </si>
  <si>
    <t>Nenumatytas aktavimas už garo turbinos ir generatoriaus sumontavimą</t>
  </si>
  <si>
    <t>Pristačius pakurą ir garo katilą į objektą</t>
  </si>
  <si>
    <t>Nenumatytas aktavimas už garo katilo sumontavimą</t>
  </si>
  <si>
    <t>Technologinių vamzdynų montavimas</t>
  </si>
  <si>
    <t>Sumontuoti technologiniai vamzdynai, kokybės bandymai atlikti, brokas (jeigu buvo) ištaisytas.</t>
  </si>
  <si>
    <t>Priimta Užsakovo ir Techninės priežiūros atstovo</t>
  </si>
  <si>
    <t>didinam iki 5%.</t>
  </si>
  <si>
    <t>Technologinių ir inžinerinių vamzdynų techninis izoliavimas ir dažymas</t>
  </si>
  <si>
    <t>Somontuota izoliacija ir pabaigtas dažymas visiems technologiniams bei ižinieriniams vamzdynams</t>
  </si>
  <si>
    <t>Inžinerinių tinklų vamzdynų montavimas</t>
  </si>
  <si>
    <t>Sumontuoti visi pagalbiniai inžineriniai tinklai</t>
  </si>
  <si>
    <t xml:space="preserve">Elektrinės prijungimas prie ESO inžinerinių sistemų </t>
  </si>
  <si>
    <t>Atlikus darbus pagal ESO išduotas prijungimo sąlygas</t>
  </si>
  <si>
    <t>Priimta Užsakovo, Techninės priežiūros ir ESO atstovo</t>
  </si>
  <si>
    <t>Elektros įrangos montavimas</t>
  </si>
  <si>
    <t>Visa elektros įranga sumontuota. Bandymai atlikti</t>
  </si>
  <si>
    <t>Siūlau didinti iki 6%.</t>
  </si>
  <si>
    <t>Automatikos valdymo sistemos diegimas.</t>
  </si>
  <si>
    <t>Automatikos valdymo sistema perdaryta - DCS ir ESD įrangos montavimas, pajungimas, elektros pajungimai, programavimas (DCS ir ESD) ir kiti darbai pabaigti.</t>
  </si>
  <si>
    <t>Visi bendrastatybiniai darbai pabaigti</t>
  </si>
  <si>
    <t>Pabaigti visi bendrastatybiniai darbai - žemės darbai, g/b pertvaros, aikštelių pagrindai, metalo konstrukcijos, privažiavimo keliai, gerbūvis ir kita.</t>
  </si>
  <si>
    <t>Mechaninis baigtumas</t>
  </si>
  <si>
    <t>Išduota Mechaninio baigtumo pažyma. Visa įranga sumontuota. Galimas nebaigtų darbų sąrašas, kuriame būtų užfiksuoti tik tokie darbai, kurie netrukdo atlikti Parengiamojo paleidimo, derinimo darbus.</t>
  </si>
  <si>
    <t>Užsakovo išduota pažyma</t>
  </si>
  <si>
    <t>manau galėtų būti 10%.</t>
  </si>
  <si>
    <t>Parengiamasis paleidimas, derinimas</t>
  </si>
  <si>
    <t>Parengiamojo paleidimo, derinimo darbai atlikti. Galimas nebaigtų darbų sąrašas, kuriame būtų užfiksuoti tik tokie darbai, kurie netrukdo atlikti Paleidimo, derinimo darbus.</t>
  </si>
  <si>
    <t>Paleidimas, derinimas</t>
  </si>
  <si>
    <t>Paleidimo, derinimo darbai atlikti. Galimas nebaigtų darbų sąrašas, kuriame būtų užfiksuoti tik tokie darbai, kurie netrukdo saugiai įrangos eksploatacijai ir objekto pridavimui statybos užbaigimo komisijai.</t>
  </si>
  <si>
    <t>Derinimo ir paleidimo darbams manau mažai. Siūlau bent  8%</t>
  </si>
  <si>
    <t>Pritariu didinti</t>
  </si>
  <si>
    <t>Pridavimas statybos užbaigimo komisijai</t>
  </si>
  <si>
    <t>Objektas priduotas Užsakovo užbaigimo komisijai.</t>
  </si>
  <si>
    <t>Komisijos aktas</t>
  </si>
  <si>
    <t>Siūlau didinti iki 8-10%. Nedažnai Rangovai vilkina pridavimą nes likusi sąlyginai nedidelė suma</t>
  </si>
  <si>
    <t>Sulaikymo sumos grąžininmas</t>
  </si>
  <si>
    <t xml:space="preserve">TOTAL  </t>
  </si>
  <si>
    <t>Sutarties X priedas.</t>
  </si>
  <si>
    <t>Kaina</t>
  </si>
  <si>
    <t>Viliaus S.</t>
  </si>
  <si>
    <t>Pritariu, reikia punkto dėl darbo (techninio-darbo) projekto suderinimo su Užsakovu</t>
  </si>
  <si>
    <t>Gavus statybą leidžiantį dokumentą</t>
  </si>
  <si>
    <t>Pateiktas dokumentas Užsakovui</t>
  </si>
  <si>
    <t>Pristačius ir sumontavus kuro padavimo įrenginius</t>
  </si>
  <si>
    <r>
      <t xml:space="preserve">Įrenginiai pilnai sumontuoti projektinėje vietoje </t>
    </r>
    <r>
      <rPr>
        <vertAlign val="superscript"/>
        <sz val="11"/>
        <rFont val="Calibri"/>
        <family val="2"/>
        <charset val="186"/>
        <scheme val="minor"/>
      </rPr>
      <t>1</t>
    </r>
  </si>
  <si>
    <t>Pristačius ir sumontavus dūmų valymo įrenginius</t>
  </si>
  <si>
    <t>Nenumatytas aktavimas už dūmų įrangos  sumontavimą, siūlau praplėsti montavimo darbais ir didinti 5 %</t>
  </si>
  <si>
    <r>
      <t xml:space="preserve">Įrenginiai pastatyti į projektinę vietą </t>
    </r>
    <r>
      <rPr>
        <vertAlign val="superscript"/>
        <sz val="11"/>
        <rFont val="Calibri"/>
        <family val="2"/>
        <charset val="186"/>
        <scheme val="minor"/>
      </rPr>
      <t>1</t>
    </r>
  </si>
  <si>
    <t>Biokuro ūkio ir pelenų šalinimo montavimas 5 proc</t>
  </si>
  <si>
    <t>Nenumatytas aktavimas už garo turbinos ir generatoriaus sumontavimą Siūlau praplėsti montavimo darbais ir didinti 5%</t>
  </si>
  <si>
    <t>Pristačius ir sumontavus garo katilo  pagrindinę įrangą.</t>
  </si>
  <si>
    <r>
      <t xml:space="preserve">Pagrindiniai įrenginiai (sienos, karkasas, būgnas, pakura, konvektyvinė dalis) sumontuoti projektinėje vietoje </t>
    </r>
    <r>
      <rPr>
        <vertAlign val="superscript"/>
        <sz val="11"/>
        <rFont val="Calibri"/>
        <family val="2"/>
        <charset val="186"/>
        <scheme val="minor"/>
      </rPr>
      <t>1</t>
    </r>
  </si>
  <si>
    <t>Nenumatytas aktavimas už garo katilo sumontavimą, siūlau praplėsti montavimo darbais ir didinti 5%</t>
  </si>
  <si>
    <t>Elektrinės prijungimas prie skirstomųjų tinklų</t>
  </si>
  <si>
    <t>Atlikus darbus pagal skirstomųjų tinklų operatoriaus išduotas prisijungimo sąlygas</t>
  </si>
  <si>
    <t>Elektrotechnikos įrangos baigtumas</t>
  </si>
  <si>
    <t>Visa elektrotechnikos įranga sumontuota. Galimas nebaigtų darbų sąrašas, kuriame būtų užfiksuoti tik tokie darbai, kurie netrukdo atlikti Parengiamojo paleidimo, derinimo darbus.</t>
  </si>
  <si>
    <t>Siūlau didinti iki 10%.</t>
  </si>
  <si>
    <t>Manau, kad reikia didinti bent iki 8%.
Siūlau skirstyti į:
Elektros įranga ir medžiagos 4%;
Elektros įrangos montavimas 4%.</t>
  </si>
  <si>
    <t>Automatikos įrangos baigtumas</t>
  </si>
  <si>
    <t>Visa automatikos įranga sumontuota. Galimas nebaigtų darbų sąrašas, kuriame būtų užfiksuoti tik tokie darbai, kurie netrukdo atlikti Parengiamojo paleidimo, derinimo darbus.</t>
  </si>
  <si>
    <t>Siūlau didinti iki 8%.</t>
  </si>
  <si>
    <t xml:space="preserve">Manau galima skirstyti taip:
Automatikos įranga ir medžiagos 3%;
Automatikos montavimo darbai 2%;
Elektroninių ryšiu dalis 1%;
Programavimo darbai 2%.
</t>
  </si>
  <si>
    <t>Pabaigti visi bendrastatybiniai darbai - žemės darbai, statinių konstrukcijos (g/b, metalo), aptarnavimo aikštelės, privažiavimo keliai gerbūvis ir kita.</t>
  </si>
  <si>
    <t>Visa mechaninė įranga sumontuota. Galimas nebaigtų darbų sąrašas, kuriame būtų užfiksuoti tik tokie darbai, kurie netrukdo atlikti Parengiamojo paleidimo, derinimo darbus.</t>
  </si>
  <si>
    <t>Paleidimo, derinimo darbai atlikti. Pasiekti garantuojami parametrai. Galimas nebaigtų darbų sąrašas, kuriame būtų užfiksuoti tik tokie darbai, kurie netrukdo saugiai įrangos eksploatacijai ir objekto pridavimui statybos užbaigimo komisijai.</t>
  </si>
  <si>
    <t>Taip pat pritariu didinimui, 8-10% ribose.</t>
  </si>
  <si>
    <t>Galutinis objekto pridavimo-perdavimo aktas</t>
  </si>
  <si>
    <t>Galutinis objekto pridavimas</t>
  </si>
  <si>
    <t>Siūlau nedidinti, nes įrengimai dirbs, o derinimo darbai tęsiasi mėnesiais ir paprastai jie pabaigiami su VŠT darbuotojų pagalba. Svarbu kad BKJ būtų paleistas. Tai gali būti viena iš galimybių gauti pigesnį pasiūlymą.</t>
  </si>
  <si>
    <r>
      <t xml:space="preserve">1  </t>
    </r>
    <r>
      <rPr>
        <b/>
        <sz val="11"/>
        <color theme="1"/>
        <rFont val="Calibri"/>
        <family val="2"/>
        <charset val="186"/>
        <scheme val="minor"/>
      </rPr>
      <t>Užsakovas ir Techninė priežiūra įvertina jų atitikimą ir kokybę</t>
    </r>
  </si>
  <si>
    <t>Vilnius</t>
  </si>
  <si>
    <t>Sutarties įsigaliojimo data</t>
  </si>
  <si>
    <t>Projekto etapai, apmokėjimas</t>
  </si>
  <si>
    <t xml:space="preserve">Etapo mokėjimo pagrindas </t>
  </si>
  <si>
    <t>Etapo pabaigimo data nuo sutarties įsigaliojimo dienos</t>
  </si>
  <si>
    <t>Parengtas ir patvirtinto techninis darbo projektas</t>
  </si>
  <si>
    <t>Užsakovo patvirtintas techninis darbo projektas</t>
  </si>
  <si>
    <t>pildo tiekėjas</t>
  </si>
  <si>
    <t>Pristatyta sunkvežimio puspriekabė</t>
  </si>
  <si>
    <t>Tiekėjas pateikia Užsakovui transporto priemonės įsigijimą patvirtinančius dokumentus.</t>
  </si>
  <si>
    <t>Abiejų šalių pasirašytas pristatymą patvirtinantis dokumentas su lydinčia privalomąja pristatytos transporto priemonės dokumentacija</t>
  </si>
  <si>
    <t>Pristatytas skysto kuro katilas, generatorius, priekaba</t>
  </si>
  <si>
    <t>Tiekėjas pateikia Užsakovui skysto kuro katiloir  generatoriau įsigijimą patvirtinančius dokumentus.</t>
  </si>
  <si>
    <t>Abiejų šalių pasirašytas pristatymą patvirtinantis dokumentas su lydinčia privalomąja pristatyto katilo, priekabos, generatoriaus dokumentacija</t>
  </si>
  <si>
    <t>Sumontuotos visos techniniame darbo projekte numatytos inžinerinės sistemos</t>
  </si>
  <si>
    <t>Priimta Užsakovo ir Techninės priežiūros atstovo su lydinčia privalomąja įrangos/įrenginių dokumentacija</t>
  </si>
  <si>
    <t>Atlikti paleidimo, derinimo darbai, pasiekti  sutartiniai  garantuojami rodikliai ir pateikta dokumentacija.</t>
  </si>
  <si>
    <t>Mobilios katilinės perdavimas Užsakovui</t>
  </si>
  <si>
    <t>Abiejų šalių pasirašytas galutinis perdavimo-priėmimo aktas</t>
  </si>
  <si>
    <t>Techninės specifikacijos Priedas Nr. 2</t>
  </si>
  <si>
    <r>
      <t>Užsakovui pateiktas techninės priežiūros tarnybos eksperto teigiama išvada su ataskaitomis i</t>
    </r>
    <r>
      <rPr>
        <sz val="11"/>
        <rFont val="Calibri"/>
        <family val="2"/>
        <charset val="186"/>
      </rPr>
      <t>r VERT pažymomis</t>
    </r>
    <r>
      <rPr>
        <sz val="11"/>
        <color rgb="FF000000"/>
        <rFont val="Calibri"/>
      </rPr>
      <t xml:space="preserve">, suderintas mobilios katilinės komisijos aktas su visa objekto išpildomąja dokumentacija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</si>
</sst>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%"/>
    <numFmt numFmtId="165" formatCode="0.0%"/>
    <numFmt numFmtId="166" formatCode="_-* #,##0.0000_-;\-* #,##0.0000_-;_-* &quot;-&quot;??_-;_-@_-"/>
  </numFmts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vertAlign val="superscript"/>
      <sz val="11"/>
      <color theme="1"/>
      <name val="Calibri"/>
      <family val="2"/>
      <scheme val="minor"/>
    </font>
    <font>
      <vertAlign val="superscript"/>
      <sz val="11"/>
      <name val="Calibri"/>
      <family val="2"/>
      <charset val="186"/>
      <scheme val="minor"/>
    </font>
    <font>
      <i/>
      <sz val="1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sz val="11"/>
      <color rgb="FF000000"/>
      <name val="Calibri"/>
    </font>
    <font>
      <sz val="11"/>
      <color rgb="FF000000"/>
      <name val="Calibri"/>
      <family val="2"/>
      <charset val="186"/>
    </font>
    <font>
      <sz val="11"/>
      <name val="Calibri"/>
      <family val="2"/>
      <charset val="186"/>
    </font>
  </fonts>
  <fills count="9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99">
    <xf numFmtId="0" fontId="0" fillId="0" borderId="0" xfId="0"/>
    <xf numFmtId="1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9" fontId="0" fillId="0" borderId="0" xfId="0" applyNumberFormat="1" applyAlignment="1">
      <alignment horizontal="center" vertical="center"/>
    </xf>
    <xf numFmtId="2" fontId="0" fillId="0" borderId="0" xfId="0" applyNumberFormat="1"/>
    <xf numFmtId="0" fontId="4" fillId="4" borderId="2" xfId="1" applyFont="1" applyFill="1" applyBorder="1" applyAlignment="1">
      <alignment vertical="center"/>
    </xf>
    <xf numFmtId="3" fontId="5" fillId="5" borderId="3" xfId="1" applyNumberFormat="1" applyFont="1" applyFill="1" applyBorder="1" applyAlignment="1">
      <alignment vertical="center" wrapText="1"/>
    </xf>
    <xf numFmtId="4" fontId="6" fillId="6" borderId="4" xfId="1" applyNumberFormat="1" applyFont="1" applyFill="1" applyBorder="1" applyAlignment="1">
      <alignment horizontal="center" vertical="center"/>
    </xf>
    <xf numFmtId="3" fontId="5" fillId="0" borderId="0" xfId="1" applyNumberFormat="1" applyFont="1" applyAlignment="1">
      <alignment horizontal="center" vertical="center"/>
    </xf>
    <xf numFmtId="0" fontId="4" fillId="4" borderId="8" xfId="1" applyFont="1" applyFill="1" applyBorder="1" applyAlignment="1">
      <alignment vertical="center"/>
    </xf>
    <xf numFmtId="3" fontId="5" fillId="5" borderId="9" xfId="1" applyNumberFormat="1" applyFont="1" applyFill="1" applyBorder="1" applyAlignment="1">
      <alignment vertical="center" wrapText="1"/>
    </xf>
    <xf numFmtId="14" fontId="7" fillId="4" borderId="10" xfId="1" applyNumberFormat="1" applyFont="1" applyFill="1" applyBorder="1" applyAlignment="1">
      <alignment horizontal="center" vertical="center"/>
    </xf>
    <xf numFmtId="1" fontId="8" fillId="0" borderId="0" xfId="1" applyNumberFormat="1" applyFont="1" applyAlignment="1">
      <alignment horizontal="center" vertical="center"/>
    </xf>
    <xf numFmtId="0" fontId="8" fillId="0" borderId="0" xfId="1" applyFont="1" applyAlignment="1">
      <alignment vertical="center"/>
    </xf>
    <xf numFmtId="0" fontId="8" fillId="0" borderId="0" xfId="1" applyFont="1"/>
    <xf numFmtId="9" fontId="8" fillId="0" borderId="0" xfId="1" applyNumberFormat="1" applyFont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1" fontId="8" fillId="0" borderId="11" xfId="1" applyNumberFormat="1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 wrapText="1"/>
    </xf>
    <xf numFmtId="1" fontId="8" fillId="0" borderId="5" xfId="1" applyNumberFormat="1" applyFont="1" applyBorder="1" applyAlignment="1">
      <alignment horizontal="center" vertical="center" wrapText="1"/>
    </xf>
    <xf numFmtId="9" fontId="8" fillId="0" borderId="7" xfId="1" applyNumberFormat="1" applyFont="1" applyBorder="1" applyAlignment="1">
      <alignment horizontal="center" vertical="center" wrapText="1"/>
    </xf>
    <xf numFmtId="0" fontId="8" fillId="0" borderId="6" xfId="1" applyFont="1" applyBorder="1" applyAlignment="1">
      <alignment vertical="center" wrapText="1"/>
    </xf>
    <xf numFmtId="1" fontId="8" fillId="0" borderId="8" xfId="1" applyNumberFormat="1" applyFont="1" applyBorder="1" applyAlignment="1">
      <alignment horizontal="center" vertical="center" wrapText="1"/>
    </xf>
    <xf numFmtId="0" fontId="8" fillId="0" borderId="9" xfId="1" applyFont="1" applyBorder="1" applyAlignment="1">
      <alignment vertical="center" wrapText="1"/>
    </xf>
    <xf numFmtId="9" fontId="8" fillId="0" borderId="10" xfId="1" applyNumberFormat="1" applyFont="1" applyBorder="1" applyAlignment="1">
      <alignment horizontal="center" vertical="center"/>
    </xf>
    <xf numFmtId="0" fontId="9" fillId="0" borderId="0" xfId="1" applyFont="1" applyAlignment="1">
      <alignment horizontal="right" vertical="center" wrapText="1"/>
    </xf>
    <xf numFmtId="10" fontId="11" fillId="3" borderId="15" xfId="0" applyNumberFormat="1" applyFont="1" applyFill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1" fontId="0" fillId="0" borderId="0" xfId="0" applyNumberFormat="1" applyAlignment="1">
      <alignment horizontal="left" vertical="center"/>
    </xf>
    <xf numFmtId="0" fontId="11" fillId="0" borderId="0" xfId="0" applyFont="1" applyAlignment="1">
      <alignment horizontal="center" vertical="center"/>
    </xf>
    <xf numFmtId="9" fontId="11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10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10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" fontId="0" fillId="0" borderId="0" xfId="0" applyNumberFormat="1" applyAlignment="1">
      <alignment vertical="center"/>
    </xf>
    <xf numFmtId="9" fontId="10" fillId="0" borderId="13" xfId="1" applyNumberFormat="1" applyFont="1" applyBorder="1" applyAlignment="1">
      <alignment horizontal="center" vertical="center" wrapText="1"/>
    </xf>
    <xf numFmtId="2" fontId="0" fillId="0" borderId="0" xfId="0" applyNumberFormat="1" applyAlignment="1">
      <alignment vertical="center"/>
    </xf>
    <xf numFmtId="3" fontId="0" fillId="0" borderId="0" xfId="0" applyNumberFormat="1" applyAlignment="1">
      <alignment vertical="center"/>
    </xf>
    <xf numFmtId="9" fontId="0" fillId="0" borderId="0" xfId="2" applyFont="1" applyBorder="1" applyAlignment="1">
      <alignment vertical="center"/>
    </xf>
    <xf numFmtId="0" fontId="8" fillId="0" borderId="9" xfId="1" applyFont="1" applyBorder="1" applyAlignment="1">
      <alignment horizontal="right" vertical="center" wrapText="1"/>
    </xf>
    <xf numFmtId="9" fontId="5" fillId="4" borderId="0" xfId="1" applyNumberFormat="1" applyFont="1" applyFill="1" applyAlignment="1">
      <alignment horizontal="center" vertical="center"/>
    </xf>
    <xf numFmtId="0" fontId="8" fillId="0" borderId="14" xfId="1" applyFont="1" applyBorder="1" applyAlignment="1">
      <alignment vertical="center" wrapText="1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top" wrapText="1"/>
    </xf>
    <xf numFmtId="0" fontId="8" fillId="0" borderId="6" xfId="1" applyFont="1" applyBorder="1" applyAlignment="1">
      <alignment horizontal="left" vertical="center" wrapText="1"/>
    </xf>
    <xf numFmtId="9" fontId="8" fillId="0" borderId="7" xfId="1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9" fontId="5" fillId="0" borderId="0" xfId="1" applyNumberFormat="1" applyFont="1" applyAlignment="1">
      <alignment horizontal="center" vertical="center"/>
    </xf>
    <xf numFmtId="9" fontId="5" fillId="4" borderId="16" xfId="1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9" fontId="10" fillId="0" borderId="0" xfId="1" applyNumberFormat="1" applyFont="1" applyAlignment="1">
      <alignment horizontal="center" vertical="center" wrapText="1"/>
    </xf>
    <xf numFmtId="10" fontId="11" fillId="3" borderId="0" xfId="0" applyNumberFormat="1" applyFont="1" applyFill="1" applyAlignment="1">
      <alignment horizontal="center" vertical="center"/>
    </xf>
    <xf numFmtId="43" fontId="8" fillId="0" borderId="0" xfId="3" applyFont="1" applyFill="1" applyBorder="1" applyAlignment="1">
      <alignment horizontal="center" vertical="center" wrapText="1"/>
    </xf>
    <xf numFmtId="0" fontId="8" fillId="8" borderId="6" xfId="1" applyFont="1" applyFill="1" applyBorder="1" applyAlignment="1">
      <alignment vertical="center" wrapText="1"/>
    </xf>
    <xf numFmtId="0" fontId="8" fillId="8" borderId="6" xfId="1" applyFont="1" applyFill="1" applyBorder="1" applyAlignment="1">
      <alignment horizontal="left" vertical="center" wrapText="1"/>
    </xf>
    <xf numFmtId="1" fontId="8" fillId="8" borderId="5" xfId="1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8" fillId="8" borderId="14" xfId="1" applyFont="1" applyFill="1" applyBorder="1" applyAlignment="1">
      <alignment vertical="center" wrapText="1"/>
    </xf>
    <xf numFmtId="0" fontId="0" fillId="7" borderId="0" xfId="0" applyFill="1" applyAlignment="1">
      <alignment vertical="center"/>
    </xf>
    <xf numFmtId="2" fontId="0" fillId="7" borderId="0" xfId="0" applyNumberFormat="1" applyFill="1" applyAlignment="1">
      <alignment vertical="center"/>
    </xf>
    <xf numFmtId="0" fontId="0" fillId="7" borderId="0" xfId="0" applyFill="1" applyAlignment="1">
      <alignment vertical="center" wrapText="1"/>
    </xf>
    <xf numFmtId="9" fontId="0" fillId="0" borderId="0" xfId="2" applyFont="1" applyFill="1" applyBorder="1" applyAlignment="1">
      <alignment vertical="center"/>
    </xf>
    <xf numFmtId="2" fontId="0" fillId="0" borderId="19" xfId="0" applyNumberFormat="1" applyBorder="1" applyAlignment="1">
      <alignment vertical="center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9" fontId="10" fillId="0" borderId="18" xfId="1" applyNumberFormat="1" applyFont="1" applyBorder="1" applyAlignment="1">
      <alignment horizontal="center" vertical="center" wrapText="1"/>
    </xf>
    <xf numFmtId="9" fontId="8" fillId="0" borderId="19" xfId="1" applyNumberFormat="1" applyFont="1" applyBorder="1" applyAlignment="1">
      <alignment horizontal="center" vertical="center"/>
    </xf>
    <xf numFmtId="0" fontId="8" fillId="5" borderId="6" xfId="1" applyFont="1" applyFill="1" applyBorder="1" applyAlignment="1">
      <alignment horizontal="left" vertical="center" wrapText="1"/>
    </xf>
    <xf numFmtId="0" fontId="8" fillId="5" borderId="6" xfId="1" applyFont="1" applyFill="1" applyBorder="1" applyAlignment="1">
      <alignment vertical="center" wrapText="1"/>
    </xf>
    <xf numFmtId="166" fontId="8" fillId="0" borderId="18" xfId="3" applyNumberFormat="1" applyFont="1" applyFill="1" applyBorder="1" applyAlignment="1">
      <alignment horizontal="center" vertical="center" wrapText="1"/>
    </xf>
    <xf numFmtId="165" fontId="8" fillId="0" borderId="7" xfId="1" applyNumberFormat="1" applyFont="1" applyBorder="1" applyAlignment="1">
      <alignment horizontal="center" vertical="center" wrapText="1"/>
    </xf>
    <xf numFmtId="165" fontId="8" fillId="0" borderId="7" xfId="1" applyNumberFormat="1" applyFont="1" applyBorder="1" applyAlignment="1">
      <alignment horizontal="center" vertical="center"/>
    </xf>
    <xf numFmtId="9" fontId="11" fillId="3" borderId="15" xfId="0" applyNumberFormat="1" applyFont="1" applyFill="1" applyBorder="1" applyAlignment="1">
      <alignment horizontal="center" vertical="center"/>
    </xf>
    <xf numFmtId="2" fontId="13" fillId="0" borderId="0" xfId="0" applyNumberFormat="1" applyFont="1" applyAlignment="1">
      <alignment horizontal="right"/>
    </xf>
    <xf numFmtId="3" fontId="0" fillId="0" borderId="0" xfId="0" applyNumberFormat="1"/>
    <xf numFmtId="2" fontId="8" fillId="0" borderId="17" xfId="0" applyNumberFormat="1" applyFont="1" applyBorder="1"/>
    <xf numFmtId="2" fontId="16" fillId="0" borderId="18" xfId="0" applyNumberFormat="1" applyFont="1" applyBorder="1" applyAlignment="1">
      <alignment horizontal="center" vertical="center"/>
    </xf>
    <xf numFmtId="14" fontId="4" fillId="4" borderId="2" xfId="1" applyNumberFormat="1" applyFont="1" applyFill="1" applyBorder="1" applyAlignment="1">
      <alignment horizontal="left" vertical="center"/>
    </xf>
    <xf numFmtId="0" fontId="4" fillId="4" borderId="8" xfId="1" applyFont="1" applyFill="1" applyBorder="1" applyAlignment="1">
      <alignment horizontal="left" vertical="center"/>
    </xf>
    <xf numFmtId="0" fontId="17" fillId="0" borderId="0" xfId="0" applyFont="1"/>
    <xf numFmtId="0" fontId="18" fillId="0" borderId="6" xfId="1" applyFont="1" applyBorder="1" applyAlignment="1">
      <alignment vertical="center" wrapText="1"/>
    </xf>
    <xf numFmtId="0" fontId="19" fillId="0" borderId="6" xfId="1" applyFont="1" applyBorder="1" applyAlignment="1">
      <alignment vertical="center" wrapText="1"/>
    </xf>
    <xf numFmtId="0" fontId="0" fillId="0" borderId="0" xfId="0" applyAlignment="1">
      <alignment horizontal="left" vertical="top" wrapText="1"/>
    </xf>
    <xf numFmtId="0" fontId="12" fillId="0" borderId="0" xfId="0" applyFont="1" applyAlignment="1">
      <alignment horizontal="center" vertical="center"/>
    </xf>
    <xf numFmtId="1" fontId="4" fillId="2" borderId="2" xfId="1" applyNumberFormat="1" applyFont="1" applyFill="1" applyBorder="1" applyAlignment="1">
      <alignment horizontal="center" vertical="center" wrapText="1"/>
    </xf>
    <xf numFmtId="1" fontId="4" fillId="2" borderId="5" xfId="1" applyNumberFormat="1" applyFont="1" applyFill="1" applyBorder="1" applyAlignment="1">
      <alignment horizontal="center" vertical="center" wrapText="1"/>
    </xf>
    <xf numFmtId="1" fontId="4" fillId="2" borderId="8" xfId="1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</cellXfs>
  <cellStyles count="4">
    <cellStyle name="Įprastas" xfId="0" builtinId="0"/>
    <cellStyle name="Kablelis" xfId="3" builtinId="3"/>
    <cellStyle name="Normal 2" xfId="1" xr:uid="{00000000-0005-0000-0000-000001000000}"/>
    <cellStyle name="Procentai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FDF73A-C207-4CAB-981E-B035AB6439D0}">
  <sheetPr>
    <tabColor rgb="FFFFFF00"/>
    <pageSetUpPr fitToPage="1"/>
  </sheetPr>
  <dimension ref="A1:P40"/>
  <sheetViews>
    <sheetView topLeftCell="A4" zoomScale="55" zoomScaleNormal="55" workbookViewId="0">
      <selection activeCell="A19" sqref="A19:XFD19"/>
    </sheetView>
  </sheetViews>
  <sheetFormatPr defaultColWidth="9.109375" defaultRowHeight="14.4" x14ac:dyDescent="0.3"/>
  <cols>
    <col min="1" max="1" width="3.5546875" customWidth="1"/>
    <col min="2" max="2" width="8.44140625" style="1" customWidth="1"/>
    <col min="3" max="3" width="40.44140625" style="2" bestFit="1" customWidth="1"/>
    <col min="4" max="4" width="62.44140625" customWidth="1"/>
    <col min="5" max="5" width="43.44140625" bestFit="1" customWidth="1"/>
    <col min="6" max="6" width="13.44140625" style="3" customWidth="1"/>
    <col min="7" max="7" width="34.5546875" style="4" customWidth="1"/>
    <col min="8" max="8" width="9.109375" customWidth="1"/>
    <col min="9" max="9" width="11.109375" customWidth="1"/>
    <col min="10" max="10" width="13.109375" customWidth="1"/>
    <col min="11" max="12" width="9.109375" customWidth="1"/>
    <col min="14" max="14" width="16" customWidth="1"/>
  </cols>
  <sheetData>
    <row r="1" spans="2:16" ht="15" thickBot="1" x14ac:dyDescent="0.35"/>
    <row r="2" spans="2:16" ht="15.6" x14ac:dyDescent="0.3">
      <c r="C2" s="5" t="s">
        <v>0</v>
      </c>
      <c r="D2" s="6" t="s">
        <v>1</v>
      </c>
      <c r="E2" s="7"/>
      <c r="F2" s="42" t="s">
        <v>2</v>
      </c>
    </row>
    <row r="3" spans="2:16" ht="16.2" thickBot="1" x14ac:dyDescent="0.35">
      <c r="C3" s="9" t="s">
        <v>3</v>
      </c>
      <c r="D3" s="10" t="s">
        <v>4</v>
      </c>
      <c r="E3" s="11"/>
      <c r="F3" s="8"/>
    </row>
    <row r="6" spans="2:16" ht="15" thickBot="1" x14ac:dyDescent="0.35">
      <c r="B6" s="12"/>
      <c r="C6" s="13"/>
      <c r="D6" s="14"/>
      <c r="E6" s="14"/>
      <c r="F6" s="15"/>
    </row>
    <row r="7" spans="2:16" ht="30" customHeight="1" x14ac:dyDescent="0.3">
      <c r="B7" s="87" t="s">
        <v>5</v>
      </c>
      <c r="C7" s="90" t="s">
        <v>6</v>
      </c>
      <c r="D7" s="90" t="s">
        <v>7</v>
      </c>
      <c r="E7" s="90" t="s">
        <v>8</v>
      </c>
      <c r="F7" s="16" t="s">
        <v>9</v>
      </c>
    </row>
    <row r="8" spans="2:16" ht="31.5" customHeight="1" x14ac:dyDescent="0.3">
      <c r="B8" s="88"/>
      <c r="C8" s="91"/>
      <c r="D8" s="91"/>
      <c r="E8" s="91"/>
      <c r="F8" s="93" t="s">
        <v>10</v>
      </c>
    </row>
    <row r="9" spans="2:16" ht="16.5" customHeight="1" thickBot="1" x14ac:dyDescent="0.35">
      <c r="B9" s="89"/>
      <c r="C9" s="92"/>
      <c r="D9" s="92"/>
      <c r="E9" s="92"/>
      <c r="F9" s="94"/>
      <c r="G9" s="4" t="s">
        <v>11</v>
      </c>
      <c r="I9" t="s">
        <v>12</v>
      </c>
    </row>
    <row r="10" spans="2:16" x14ac:dyDescent="0.3">
      <c r="B10" s="17"/>
      <c r="C10" s="18"/>
      <c r="D10" s="18"/>
      <c r="E10" s="18"/>
      <c r="F10" s="37"/>
    </row>
    <row r="11" spans="2:16" s="2" customFormat="1" ht="28.8" x14ac:dyDescent="0.3">
      <c r="B11" s="19">
        <v>1</v>
      </c>
      <c r="C11" s="46" t="s">
        <v>13</v>
      </c>
      <c r="D11" s="21" t="s">
        <v>14</v>
      </c>
      <c r="E11" s="21" t="s">
        <v>15</v>
      </c>
      <c r="F11" s="20">
        <v>0.03</v>
      </c>
      <c r="G11" s="38" t="s">
        <v>16</v>
      </c>
      <c r="I11" s="39"/>
      <c r="J11" s="39"/>
      <c r="K11" s="40"/>
    </row>
    <row r="12" spans="2:16" s="2" customFormat="1" ht="43.2" x14ac:dyDescent="0.3">
      <c r="B12" s="19">
        <v>2</v>
      </c>
      <c r="C12" s="21" t="s">
        <v>17</v>
      </c>
      <c r="D12" s="21" t="s">
        <v>18</v>
      </c>
      <c r="E12" s="21" t="s">
        <v>19</v>
      </c>
      <c r="F12" s="20">
        <v>0.05</v>
      </c>
      <c r="G12" s="38"/>
      <c r="I12" s="39"/>
      <c r="J12" s="39"/>
      <c r="K12" s="40"/>
    </row>
    <row r="13" spans="2:16" s="2" customFormat="1" ht="43.2" x14ac:dyDescent="0.3">
      <c r="B13" s="19">
        <v>3</v>
      </c>
      <c r="C13" s="21" t="s">
        <v>20</v>
      </c>
      <c r="D13" s="21" t="s">
        <v>18</v>
      </c>
      <c r="E13" s="21" t="s">
        <v>19</v>
      </c>
      <c r="F13" s="20">
        <v>0.05</v>
      </c>
      <c r="G13" s="38"/>
      <c r="I13" s="2" t="s">
        <v>21</v>
      </c>
      <c r="J13" s="39"/>
      <c r="K13" s="40"/>
      <c r="O13" s="86" t="s">
        <v>22</v>
      </c>
      <c r="P13" s="86"/>
    </row>
    <row r="14" spans="2:16" s="2" customFormat="1" ht="43.2" x14ac:dyDescent="0.3">
      <c r="B14" s="19">
        <v>4</v>
      </c>
      <c r="C14" s="21" t="s">
        <v>23</v>
      </c>
      <c r="D14" s="21" t="s">
        <v>18</v>
      </c>
      <c r="E14" s="21" t="s">
        <v>19</v>
      </c>
      <c r="F14" s="20">
        <v>0.15</v>
      </c>
      <c r="G14" s="38"/>
      <c r="I14" s="2" t="s">
        <v>24</v>
      </c>
      <c r="J14" s="39"/>
      <c r="K14" s="40"/>
      <c r="O14" s="86"/>
      <c r="P14" s="86"/>
    </row>
    <row r="15" spans="2:16" s="2" customFormat="1" ht="43.2" x14ac:dyDescent="0.3">
      <c r="B15" s="19">
        <v>5</v>
      </c>
      <c r="C15" s="21" t="s">
        <v>25</v>
      </c>
      <c r="D15" s="21" t="s">
        <v>18</v>
      </c>
      <c r="E15" s="21" t="s">
        <v>19</v>
      </c>
      <c r="F15" s="20">
        <v>0.1</v>
      </c>
      <c r="G15" s="38"/>
      <c r="I15" s="2" t="s">
        <v>26</v>
      </c>
      <c r="O15" s="86"/>
      <c r="P15" s="86"/>
    </row>
    <row r="16" spans="2:16" s="2" customFormat="1" ht="28.8" x14ac:dyDescent="0.3">
      <c r="B16" s="19">
        <v>6</v>
      </c>
      <c r="C16" s="43" t="s">
        <v>27</v>
      </c>
      <c r="D16" s="21" t="s">
        <v>28</v>
      </c>
      <c r="E16" s="21" t="s">
        <v>29</v>
      </c>
      <c r="F16" s="20">
        <v>0.03</v>
      </c>
      <c r="G16" s="38" t="s">
        <v>30</v>
      </c>
    </row>
    <row r="17" spans="2:10" s="2" customFormat="1" ht="28.8" x14ac:dyDescent="0.3">
      <c r="B17" s="19">
        <v>7</v>
      </c>
      <c r="C17" s="21" t="s">
        <v>31</v>
      </c>
      <c r="D17" s="21" t="s">
        <v>32</v>
      </c>
      <c r="E17" s="21" t="s">
        <v>29</v>
      </c>
      <c r="F17" s="20">
        <v>0.03</v>
      </c>
      <c r="G17" s="38"/>
    </row>
    <row r="18" spans="2:10" s="2" customFormat="1" x14ac:dyDescent="0.3">
      <c r="B18" s="19">
        <v>8</v>
      </c>
      <c r="C18" s="21" t="s">
        <v>33</v>
      </c>
      <c r="D18" s="21" t="s">
        <v>34</v>
      </c>
      <c r="E18" s="21" t="s">
        <v>29</v>
      </c>
      <c r="F18" s="20">
        <v>0.04</v>
      </c>
      <c r="G18" s="38"/>
    </row>
    <row r="19" spans="2:10" s="2" customFormat="1" ht="28.8" x14ac:dyDescent="0.3">
      <c r="B19" s="19">
        <v>9</v>
      </c>
      <c r="C19" s="43" t="s">
        <v>35</v>
      </c>
      <c r="D19" s="21" t="s">
        <v>36</v>
      </c>
      <c r="E19" s="21" t="s">
        <v>37</v>
      </c>
      <c r="F19" s="20">
        <v>0.03</v>
      </c>
      <c r="G19" s="38" t="s">
        <v>30</v>
      </c>
    </row>
    <row r="20" spans="2:10" s="2" customFormat="1" ht="18" customHeight="1" x14ac:dyDescent="0.3">
      <c r="B20" s="19">
        <v>10</v>
      </c>
      <c r="C20" s="21" t="s">
        <v>38</v>
      </c>
      <c r="D20" s="21" t="s">
        <v>39</v>
      </c>
      <c r="E20" s="21" t="s">
        <v>29</v>
      </c>
      <c r="F20" s="20">
        <v>0.02</v>
      </c>
      <c r="G20" s="38" t="s">
        <v>40</v>
      </c>
    </row>
    <row r="21" spans="2:10" s="2" customFormat="1" ht="43.2" x14ac:dyDescent="0.3">
      <c r="B21" s="19">
        <v>11</v>
      </c>
      <c r="C21" s="21" t="s">
        <v>41</v>
      </c>
      <c r="D21" s="21" t="s">
        <v>42</v>
      </c>
      <c r="E21" s="21" t="s">
        <v>29</v>
      </c>
      <c r="F21" s="20">
        <v>0.02</v>
      </c>
      <c r="G21" s="38"/>
    </row>
    <row r="22" spans="2:10" s="2" customFormat="1" ht="43.2" x14ac:dyDescent="0.3">
      <c r="B22" s="19">
        <v>12</v>
      </c>
      <c r="C22" s="21" t="s">
        <v>43</v>
      </c>
      <c r="D22" s="21" t="s">
        <v>44</v>
      </c>
      <c r="E22" s="21" t="s">
        <v>29</v>
      </c>
      <c r="F22" s="20">
        <v>0.04</v>
      </c>
      <c r="G22" s="38"/>
    </row>
    <row r="23" spans="2:10" s="2" customFormat="1" ht="43.2" x14ac:dyDescent="0.3">
      <c r="B23" s="19">
        <v>13</v>
      </c>
      <c r="C23" s="21" t="s">
        <v>45</v>
      </c>
      <c r="D23" s="21" t="s">
        <v>46</v>
      </c>
      <c r="E23" s="21" t="s">
        <v>47</v>
      </c>
      <c r="F23" s="20">
        <v>0.03</v>
      </c>
      <c r="G23" s="38" t="s">
        <v>48</v>
      </c>
    </row>
    <row r="24" spans="2:10" s="2" customFormat="1" ht="43.2" x14ac:dyDescent="0.3">
      <c r="B24" s="19">
        <v>14</v>
      </c>
      <c r="C24" s="21" t="s">
        <v>49</v>
      </c>
      <c r="D24" s="21" t="s">
        <v>50</v>
      </c>
      <c r="E24" s="21" t="s">
        <v>47</v>
      </c>
      <c r="F24" s="20">
        <v>0.03</v>
      </c>
      <c r="G24" s="38"/>
    </row>
    <row r="25" spans="2:10" s="2" customFormat="1" ht="43.2" x14ac:dyDescent="0.3">
      <c r="B25" s="19">
        <v>15</v>
      </c>
      <c r="C25" s="21" t="s">
        <v>51</v>
      </c>
      <c r="D25" s="21" t="s">
        <v>52</v>
      </c>
      <c r="E25" s="21" t="s">
        <v>47</v>
      </c>
      <c r="F25" s="20">
        <v>0.05</v>
      </c>
      <c r="G25" s="38" t="s">
        <v>53</v>
      </c>
      <c r="J25" s="2" t="s">
        <v>54</v>
      </c>
    </row>
    <row r="26" spans="2:10" s="2" customFormat="1" ht="38.25" customHeight="1" x14ac:dyDescent="0.3">
      <c r="B26" s="19">
        <v>16</v>
      </c>
      <c r="C26" s="21" t="s">
        <v>55</v>
      </c>
      <c r="D26" s="21" t="s">
        <v>56</v>
      </c>
      <c r="E26" s="46" t="s">
        <v>57</v>
      </c>
      <c r="F26" s="47">
        <v>0.04</v>
      </c>
      <c r="G26" s="38" t="s">
        <v>58</v>
      </c>
    </row>
    <row r="27" spans="2:10" s="2" customFormat="1" ht="22.5" customHeight="1" thickBot="1" x14ac:dyDescent="0.35">
      <c r="B27" s="22"/>
      <c r="C27" s="41" t="s">
        <v>59</v>
      </c>
      <c r="D27" s="23"/>
      <c r="E27" s="23"/>
      <c r="F27" s="24"/>
      <c r="G27" s="38"/>
    </row>
    <row r="28" spans="2:10" s="2" customFormat="1" ht="12" customHeight="1" thickBot="1" x14ac:dyDescent="0.35">
      <c r="B28" s="1"/>
      <c r="F28" s="15"/>
      <c r="G28" s="38"/>
    </row>
    <row r="29" spans="2:10" s="2" customFormat="1" ht="24.75" customHeight="1" thickBot="1" x14ac:dyDescent="0.35">
      <c r="B29" s="1"/>
      <c r="E29" s="25" t="s">
        <v>60</v>
      </c>
      <c r="F29" s="26">
        <f>SUM(F11:F28)</f>
        <v>0.74000000000000021</v>
      </c>
      <c r="G29" s="38"/>
    </row>
    <row r="30" spans="2:10" s="2" customFormat="1" x14ac:dyDescent="0.3">
      <c r="B30" s="1"/>
      <c r="F30" s="27"/>
      <c r="G30" s="38"/>
    </row>
    <row r="31" spans="2:10" s="2" customFormat="1" x14ac:dyDescent="0.3">
      <c r="B31" s="28"/>
      <c r="F31" s="3"/>
      <c r="G31" s="38"/>
    </row>
    <row r="32" spans="2:10" s="2" customFormat="1" ht="25.5" customHeight="1" x14ac:dyDescent="0.3">
      <c r="B32" s="44"/>
      <c r="C32" s="95"/>
      <c r="D32" s="95"/>
      <c r="E32" s="44"/>
      <c r="F32" s="30"/>
      <c r="G32" s="38"/>
    </row>
    <row r="33" spans="1:11" ht="33" customHeight="1" x14ac:dyDescent="0.3">
      <c r="B33" s="31"/>
      <c r="C33" s="85"/>
      <c r="D33" s="85"/>
      <c r="E33" s="45"/>
      <c r="F33" s="32"/>
    </row>
    <row r="34" spans="1:11" ht="9" customHeight="1" x14ac:dyDescent="0.3">
      <c r="B34" s="31"/>
      <c r="C34" s="45"/>
      <c r="D34" s="45"/>
      <c r="E34" s="45"/>
      <c r="F34" s="33"/>
    </row>
    <row r="35" spans="1:11" ht="45" customHeight="1" x14ac:dyDescent="0.3">
      <c r="B35" s="29"/>
      <c r="C35" s="85"/>
      <c r="D35" s="85"/>
      <c r="E35" s="45"/>
      <c r="F35" s="34"/>
    </row>
    <row r="36" spans="1:11" ht="8.25" customHeight="1" x14ac:dyDescent="0.3">
      <c r="B36" s="29"/>
      <c r="C36" s="45"/>
      <c r="D36" s="45"/>
      <c r="E36" s="45"/>
      <c r="F36" s="35"/>
    </row>
    <row r="37" spans="1:11" s="4" customFormat="1" ht="49.5" customHeight="1" x14ac:dyDescent="0.3">
      <c r="A37"/>
      <c r="B37" s="29"/>
      <c r="C37" s="85"/>
      <c r="D37" s="85"/>
      <c r="E37" s="45"/>
      <c r="F37" s="34"/>
      <c r="H37"/>
      <c r="I37"/>
      <c r="J37"/>
      <c r="K37"/>
    </row>
    <row r="38" spans="1:11" s="4" customFormat="1" x14ac:dyDescent="0.3">
      <c r="A38"/>
      <c r="B38" s="36"/>
      <c r="C38" s="2"/>
      <c r="D38" s="2"/>
      <c r="E38" s="2"/>
      <c r="F38" s="2"/>
      <c r="H38"/>
      <c r="I38"/>
      <c r="J38"/>
      <c r="K38"/>
    </row>
    <row r="39" spans="1:11" s="4" customFormat="1" x14ac:dyDescent="0.3">
      <c r="A39"/>
      <c r="B39" s="36"/>
      <c r="C39" s="2"/>
      <c r="D39" s="2"/>
      <c r="E39" s="2"/>
      <c r="F39" s="2"/>
      <c r="H39"/>
      <c r="I39"/>
      <c r="J39"/>
      <c r="K39"/>
    </row>
    <row r="40" spans="1:11" s="4" customFormat="1" x14ac:dyDescent="0.3">
      <c r="A40"/>
      <c r="B40" s="36"/>
      <c r="C40" s="2"/>
      <c r="D40" s="2"/>
      <c r="E40" s="2"/>
      <c r="F40" s="2"/>
      <c r="H40"/>
      <c r="I40"/>
      <c r="J40"/>
      <c r="K40"/>
    </row>
  </sheetData>
  <autoFilter ref="B10:F39" xr:uid="{00000000-0009-0000-0000-000000000000}"/>
  <mergeCells count="10">
    <mergeCell ref="C33:D33"/>
    <mergeCell ref="C35:D35"/>
    <mergeCell ref="C37:D37"/>
    <mergeCell ref="O13:P15"/>
    <mergeCell ref="B7:B9"/>
    <mergeCell ref="C7:C9"/>
    <mergeCell ref="D7:D9"/>
    <mergeCell ref="E7:E9"/>
    <mergeCell ref="F8:F9"/>
    <mergeCell ref="C32:D32"/>
  </mergeCells>
  <pageMargins left="0.7" right="0.15" top="0.46" bottom="0.33" header="0.3" footer="0.16"/>
  <pageSetup paperSize="9" scale="36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44AAAA-AF56-4D24-B745-9C8236E9DC2C}">
  <sheetPr>
    <tabColor rgb="FFFFFF00"/>
    <pageSetUpPr fitToPage="1"/>
  </sheetPr>
  <dimension ref="A1:L36"/>
  <sheetViews>
    <sheetView topLeftCell="B8" zoomScale="60" zoomScaleNormal="60" workbookViewId="0">
      <selection activeCell="F17" sqref="F17"/>
    </sheetView>
  </sheetViews>
  <sheetFormatPr defaultColWidth="9.109375" defaultRowHeight="14.4" x14ac:dyDescent="0.3"/>
  <cols>
    <col min="1" max="1" width="3.5546875" customWidth="1"/>
    <col min="2" max="2" width="8.44140625" style="1" customWidth="1"/>
    <col min="3" max="3" width="40.44140625" style="2" bestFit="1" customWidth="1"/>
    <col min="4" max="4" width="62.44140625" customWidth="1"/>
    <col min="5" max="5" width="43.44140625" bestFit="1" customWidth="1"/>
    <col min="6" max="7" width="13.44140625" style="3" customWidth="1"/>
    <col min="8" max="8" width="80.109375" style="4" customWidth="1"/>
    <col min="9" max="9" width="61.109375" customWidth="1"/>
    <col min="10" max="10" width="74.109375" customWidth="1"/>
    <col min="11" max="11" width="13.109375" customWidth="1"/>
    <col min="12" max="12" width="14.44140625" customWidth="1"/>
    <col min="13" max="13" width="9.109375" customWidth="1"/>
  </cols>
  <sheetData>
    <row r="1" spans="2:12" ht="15" thickBot="1" x14ac:dyDescent="0.35"/>
    <row r="2" spans="2:12" ht="15.6" x14ac:dyDescent="0.3">
      <c r="C2" s="5" t="s">
        <v>0</v>
      </c>
      <c r="D2" s="6" t="s">
        <v>1</v>
      </c>
      <c r="E2" s="50" t="s">
        <v>61</v>
      </c>
      <c r="F2" s="49"/>
      <c r="G2" s="49"/>
    </row>
    <row r="3" spans="2:12" ht="16.2" thickBot="1" x14ac:dyDescent="0.35">
      <c r="C3" s="9" t="s">
        <v>3</v>
      </c>
      <c r="D3" s="10" t="s">
        <v>4</v>
      </c>
      <c r="E3" s="11"/>
      <c r="F3" s="8"/>
      <c r="G3" s="8"/>
      <c r="H3">
        <v>11700000</v>
      </c>
    </row>
    <row r="6" spans="2:12" ht="15" thickBot="1" x14ac:dyDescent="0.35">
      <c r="B6" s="12"/>
      <c r="C6" s="13"/>
      <c r="D6" s="14"/>
      <c r="E6" s="14"/>
      <c r="F6" s="15"/>
      <c r="G6" s="15"/>
    </row>
    <row r="7" spans="2:12" ht="30" customHeight="1" x14ac:dyDescent="0.3">
      <c r="B7" s="87" t="s">
        <v>5</v>
      </c>
      <c r="C7" s="90" t="s">
        <v>6</v>
      </c>
      <c r="D7" s="90" t="s">
        <v>7</v>
      </c>
      <c r="E7" s="90" t="s">
        <v>8</v>
      </c>
      <c r="F7" s="16" t="s">
        <v>9</v>
      </c>
      <c r="G7" s="51"/>
    </row>
    <row r="8" spans="2:12" ht="31.5" customHeight="1" x14ac:dyDescent="0.3">
      <c r="B8" s="88"/>
      <c r="C8" s="91"/>
      <c r="D8" s="91"/>
      <c r="E8" s="91"/>
      <c r="F8" s="93" t="s">
        <v>10</v>
      </c>
      <c r="G8" s="51" t="s">
        <v>62</v>
      </c>
    </row>
    <row r="9" spans="2:12" ht="16.5" customHeight="1" thickBot="1" x14ac:dyDescent="0.35">
      <c r="B9" s="89"/>
      <c r="C9" s="92"/>
      <c r="D9" s="92"/>
      <c r="E9" s="92"/>
      <c r="F9" s="94"/>
      <c r="G9" s="51"/>
      <c r="H9" s="4" t="s">
        <v>11</v>
      </c>
      <c r="I9" t="s">
        <v>12</v>
      </c>
      <c r="J9" t="s">
        <v>63</v>
      </c>
    </row>
    <row r="10" spans="2:12" ht="15" customHeight="1" x14ac:dyDescent="0.3">
      <c r="B10" s="17"/>
      <c r="C10" s="18"/>
      <c r="D10" s="18"/>
      <c r="E10" s="18"/>
      <c r="F10" s="37"/>
      <c r="G10" s="52"/>
      <c r="J10" t="s">
        <v>64</v>
      </c>
    </row>
    <row r="11" spans="2:12" s="2" customFormat="1" ht="45.6" customHeight="1" x14ac:dyDescent="0.3">
      <c r="B11" s="57">
        <v>1</v>
      </c>
      <c r="C11" s="56" t="s">
        <v>13</v>
      </c>
      <c r="D11" s="55" t="s">
        <v>65</v>
      </c>
      <c r="E11" s="55" t="s">
        <v>66</v>
      </c>
      <c r="F11" s="20"/>
      <c r="G11" s="54">
        <f>$H$3*F11</f>
        <v>0</v>
      </c>
      <c r="H11" s="38" t="s">
        <v>16</v>
      </c>
      <c r="I11" s="39"/>
      <c r="J11" s="39"/>
      <c r="K11" s="39"/>
      <c r="L11" s="40"/>
    </row>
    <row r="12" spans="2:12" s="2" customFormat="1" ht="28.8" x14ac:dyDescent="0.3">
      <c r="B12" s="57">
        <v>2</v>
      </c>
      <c r="C12" s="55" t="s">
        <v>67</v>
      </c>
      <c r="D12" s="55" t="s">
        <v>68</v>
      </c>
      <c r="E12" s="55" t="s">
        <v>29</v>
      </c>
      <c r="F12" s="20"/>
      <c r="G12" s="54">
        <f t="shared" ref="G12:G22" si="0">$H$3*F12</f>
        <v>0</v>
      </c>
      <c r="H12" s="38"/>
      <c r="I12" s="39"/>
      <c r="J12" s="39"/>
      <c r="K12" s="39"/>
      <c r="L12" s="40"/>
    </row>
    <row r="13" spans="2:12" s="2" customFormat="1" ht="28.8" x14ac:dyDescent="0.3">
      <c r="B13" s="57">
        <v>3</v>
      </c>
      <c r="C13" s="55" t="s">
        <v>69</v>
      </c>
      <c r="D13" s="55" t="s">
        <v>68</v>
      </c>
      <c r="E13" s="55" t="s">
        <v>29</v>
      </c>
      <c r="F13" s="20"/>
      <c r="G13" s="54">
        <f t="shared" si="0"/>
        <v>0</v>
      </c>
      <c r="H13" s="38"/>
      <c r="I13" s="48" t="s">
        <v>70</v>
      </c>
      <c r="J13" s="39"/>
      <c r="K13" s="39"/>
      <c r="L13" s="40"/>
    </row>
    <row r="14" spans="2:12" s="2" customFormat="1" ht="42.6" customHeight="1" x14ac:dyDescent="0.3">
      <c r="B14" s="57">
        <v>4</v>
      </c>
      <c r="C14" s="55" t="s">
        <v>23</v>
      </c>
      <c r="D14" s="55" t="s">
        <v>71</v>
      </c>
      <c r="E14" s="55" t="s">
        <v>19</v>
      </c>
      <c r="F14" s="20"/>
      <c r="G14" s="54">
        <f t="shared" si="0"/>
        <v>0</v>
      </c>
      <c r="H14" s="38" t="s">
        <v>72</v>
      </c>
      <c r="I14" s="48" t="s">
        <v>73</v>
      </c>
      <c r="J14" s="39"/>
      <c r="K14" s="39"/>
      <c r="L14" s="40"/>
    </row>
    <row r="15" spans="2:12" s="2" customFormat="1" ht="30.6" x14ac:dyDescent="0.3">
      <c r="B15" s="57">
        <v>5</v>
      </c>
      <c r="C15" s="55" t="s">
        <v>74</v>
      </c>
      <c r="D15" s="55" t="s">
        <v>75</v>
      </c>
      <c r="E15" s="55" t="s">
        <v>19</v>
      </c>
      <c r="F15" s="20"/>
      <c r="G15" s="54">
        <f t="shared" si="0"/>
        <v>0</v>
      </c>
      <c r="H15" s="38"/>
      <c r="I15" s="48" t="s">
        <v>76</v>
      </c>
    </row>
    <row r="16" spans="2:12" s="2" customFormat="1" ht="28.8" x14ac:dyDescent="0.3">
      <c r="B16" s="57">
        <v>6</v>
      </c>
      <c r="C16" s="59" t="s">
        <v>77</v>
      </c>
      <c r="D16" s="55" t="s">
        <v>78</v>
      </c>
      <c r="E16" s="55" t="s">
        <v>37</v>
      </c>
      <c r="F16" s="20">
        <v>0.08</v>
      </c>
      <c r="G16" s="54">
        <f t="shared" si="0"/>
        <v>936000</v>
      </c>
      <c r="H16" s="38" t="s">
        <v>30</v>
      </c>
    </row>
    <row r="17" spans="1:11" s="60" customFormat="1" ht="57.6" x14ac:dyDescent="0.3">
      <c r="A17" s="2"/>
      <c r="B17" s="57">
        <v>7</v>
      </c>
      <c r="C17" s="55" t="s">
        <v>79</v>
      </c>
      <c r="D17" s="55" t="s">
        <v>80</v>
      </c>
      <c r="E17" s="55" t="s">
        <v>29</v>
      </c>
      <c r="F17" s="20">
        <v>0.01</v>
      </c>
      <c r="G17" s="54">
        <f t="shared" si="0"/>
        <v>117000</v>
      </c>
      <c r="H17" s="61" t="s">
        <v>81</v>
      </c>
      <c r="J17" s="62" t="s">
        <v>82</v>
      </c>
    </row>
    <row r="18" spans="1:11" s="60" customFormat="1" ht="86.4" x14ac:dyDescent="0.3">
      <c r="A18" s="2"/>
      <c r="B18" s="57">
        <v>8</v>
      </c>
      <c r="C18" s="55" t="s">
        <v>83</v>
      </c>
      <c r="D18" s="55" t="s">
        <v>84</v>
      </c>
      <c r="E18" s="55" t="s">
        <v>29</v>
      </c>
      <c r="F18" s="20">
        <v>0.02</v>
      </c>
      <c r="G18" s="54">
        <f t="shared" si="0"/>
        <v>234000</v>
      </c>
      <c r="H18" s="61" t="s">
        <v>85</v>
      </c>
      <c r="J18" s="62" t="s">
        <v>86</v>
      </c>
    </row>
    <row r="19" spans="1:11" s="2" customFormat="1" ht="48" customHeight="1" x14ac:dyDescent="0.3">
      <c r="B19" s="57">
        <v>9</v>
      </c>
      <c r="C19" s="55" t="s">
        <v>43</v>
      </c>
      <c r="D19" s="55" t="s">
        <v>87</v>
      </c>
      <c r="E19" s="55" t="s">
        <v>29</v>
      </c>
      <c r="F19" s="20"/>
      <c r="G19" s="54">
        <f t="shared" si="0"/>
        <v>0</v>
      </c>
      <c r="H19" s="38"/>
    </row>
    <row r="20" spans="1:11" s="2" customFormat="1" ht="43.2" x14ac:dyDescent="0.3">
      <c r="B20" s="57">
        <v>10</v>
      </c>
      <c r="C20" s="55" t="s">
        <v>45</v>
      </c>
      <c r="D20" s="55" t="s">
        <v>88</v>
      </c>
      <c r="E20" s="55" t="s">
        <v>47</v>
      </c>
      <c r="F20" s="20"/>
      <c r="G20" s="54">
        <f t="shared" si="0"/>
        <v>0</v>
      </c>
      <c r="H20" s="38" t="s">
        <v>48</v>
      </c>
    </row>
    <row r="21" spans="1:11" s="2" customFormat="1" ht="69" customHeight="1" x14ac:dyDescent="0.3">
      <c r="B21" s="57">
        <v>11</v>
      </c>
      <c r="C21" s="55" t="s">
        <v>51</v>
      </c>
      <c r="D21" s="56" t="s">
        <v>89</v>
      </c>
      <c r="E21" s="55" t="s">
        <v>47</v>
      </c>
      <c r="F21" s="20"/>
      <c r="G21" s="54">
        <f t="shared" si="0"/>
        <v>0</v>
      </c>
      <c r="H21" s="38" t="s">
        <v>53</v>
      </c>
      <c r="J21" s="2" t="s">
        <v>90</v>
      </c>
      <c r="K21" s="2" t="s">
        <v>54</v>
      </c>
    </row>
    <row r="22" spans="1:11" s="2" customFormat="1" ht="43.2" x14ac:dyDescent="0.3">
      <c r="B22" s="57">
        <v>12</v>
      </c>
      <c r="C22" s="55" t="s">
        <v>91</v>
      </c>
      <c r="D22" s="55" t="s">
        <v>92</v>
      </c>
      <c r="E22" s="56" t="s">
        <v>57</v>
      </c>
      <c r="F22" s="47"/>
      <c r="G22" s="54">
        <f t="shared" si="0"/>
        <v>0</v>
      </c>
      <c r="H22" s="38" t="s">
        <v>58</v>
      </c>
      <c r="I22" s="48" t="s">
        <v>93</v>
      </c>
    </row>
    <row r="23" spans="1:11" s="2" customFormat="1" ht="22.5" customHeight="1" thickBot="1" x14ac:dyDescent="0.35">
      <c r="B23" s="22"/>
      <c r="C23" s="41" t="s">
        <v>59</v>
      </c>
      <c r="D23" s="23"/>
      <c r="E23" s="23"/>
      <c r="F23" s="24"/>
      <c r="G23" s="15"/>
      <c r="H23" s="38"/>
    </row>
    <row r="24" spans="1:11" s="2" customFormat="1" ht="12" customHeight="1" thickBot="1" x14ac:dyDescent="0.35">
      <c r="B24" s="1"/>
      <c r="F24" s="15"/>
      <c r="G24" s="15"/>
      <c r="H24" s="38"/>
    </row>
    <row r="25" spans="1:11" s="2" customFormat="1" ht="24.75" customHeight="1" thickBot="1" x14ac:dyDescent="0.35">
      <c r="B25" s="1"/>
      <c r="E25" s="25" t="s">
        <v>60</v>
      </c>
      <c r="F25" s="26">
        <f>SUM(F11:F24)</f>
        <v>0.11</v>
      </c>
      <c r="G25" s="53"/>
      <c r="H25" s="38"/>
    </row>
    <row r="26" spans="1:11" s="2" customFormat="1" x14ac:dyDescent="0.3">
      <c r="B26" s="1"/>
      <c r="F26" s="27"/>
      <c r="G26" s="3"/>
      <c r="H26" s="38"/>
    </row>
    <row r="27" spans="1:11" s="2" customFormat="1" x14ac:dyDescent="0.3">
      <c r="B27" s="28"/>
      <c r="F27" s="3"/>
      <c r="G27" s="3"/>
      <c r="H27" s="38"/>
    </row>
    <row r="28" spans="1:11" s="2" customFormat="1" ht="25.5" customHeight="1" x14ac:dyDescent="0.3">
      <c r="B28" s="58" t="s">
        <v>94</v>
      </c>
      <c r="D28" s="44"/>
      <c r="E28" s="44"/>
      <c r="F28" s="30"/>
      <c r="G28" s="30"/>
      <c r="H28" s="38"/>
    </row>
    <row r="29" spans="1:11" ht="33" customHeight="1" x14ac:dyDescent="0.3">
      <c r="B29" s="31"/>
      <c r="C29" s="85"/>
      <c r="D29" s="85"/>
      <c r="E29" s="45"/>
      <c r="F29" s="32"/>
      <c r="G29" s="32"/>
    </row>
    <row r="30" spans="1:11" ht="9" customHeight="1" x14ac:dyDescent="0.3">
      <c r="B30" s="31"/>
      <c r="C30" s="45"/>
      <c r="D30" s="45"/>
      <c r="E30" s="45"/>
      <c r="F30" s="33"/>
      <c r="G30" s="33"/>
    </row>
    <row r="31" spans="1:11" ht="45" customHeight="1" x14ac:dyDescent="0.3">
      <c r="B31" s="29"/>
      <c r="C31" s="85"/>
      <c r="D31" s="85"/>
      <c r="E31" s="45"/>
      <c r="F31" s="34"/>
      <c r="G31" s="34"/>
    </row>
    <row r="32" spans="1:11" ht="8.25" customHeight="1" x14ac:dyDescent="0.3">
      <c r="B32" s="29"/>
      <c r="C32" s="45"/>
      <c r="D32" s="45"/>
      <c r="E32" s="45"/>
      <c r="F32" s="35"/>
      <c r="G32" s="35"/>
    </row>
    <row r="33" spans="1:12" s="4" customFormat="1" ht="49.5" customHeight="1" x14ac:dyDescent="0.3">
      <c r="A33"/>
      <c r="B33" s="29"/>
      <c r="C33" s="85"/>
      <c r="D33" s="85"/>
      <c r="E33" s="45"/>
      <c r="F33" s="34"/>
      <c r="G33" s="34"/>
      <c r="I33"/>
      <c r="J33"/>
      <c r="K33"/>
      <c r="L33"/>
    </row>
    <row r="34" spans="1:12" s="4" customFormat="1" x14ac:dyDescent="0.3">
      <c r="A34"/>
      <c r="B34" s="36"/>
      <c r="C34" s="2"/>
      <c r="D34" s="2"/>
      <c r="E34" s="2"/>
      <c r="F34" s="2"/>
      <c r="G34" s="2"/>
      <c r="I34"/>
      <c r="J34"/>
      <c r="K34"/>
      <c r="L34"/>
    </row>
    <row r="35" spans="1:12" s="4" customFormat="1" x14ac:dyDescent="0.3">
      <c r="A35"/>
      <c r="B35" s="36"/>
      <c r="C35" s="2"/>
      <c r="D35" s="2"/>
      <c r="E35" s="2"/>
      <c r="F35" s="2"/>
      <c r="G35" s="2"/>
      <c r="I35"/>
      <c r="J35"/>
      <c r="K35"/>
      <c r="L35"/>
    </row>
    <row r="36" spans="1:12" s="4" customFormat="1" x14ac:dyDescent="0.3">
      <c r="A36"/>
      <c r="B36" s="36"/>
      <c r="C36" s="2"/>
      <c r="D36" s="2"/>
      <c r="E36" s="2"/>
      <c r="F36" s="2"/>
      <c r="G36" s="2"/>
      <c r="I36"/>
      <c r="J36"/>
      <c r="K36"/>
      <c r="L36"/>
    </row>
  </sheetData>
  <autoFilter ref="B10:F35" xr:uid="{00000000-0009-0000-0000-000000000000}"/>
  <mergeCells count="8">
    <mergeCell ref="E7:E9"/>
    <mergeCell ref="F8:F9"/>
    <mergeCell ref="C29:D29"/>
    <mergeCell ref="C31:D31"/>
    <mergeCell ref="C33:D33"/>
    <mergeCell ref="B7:B9"/>
    <mergeCell ref="C7:C9"/>
    <mergeCell ref="D7:D9"/>
  </mergeCells>
  <pageMargins left="0.7" right="0.15" top="0.46" bottom="0.33" header="0.3" footer="0.16"/>
  <pageSetup paperSize="9" scale="3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DF901B-EA7B-48FB-BFA4-0B8DDF3D7C0B}">
  <sheetPr>
    <tabColor rgb="FFFFFF00"/>
    <pageSetUpPr fitToPage="1"/>
  </sheetPr>
  <dimension ref="A1:L30"/>
  <sheetViews>
    <sheetView tabSelected="1" topLeftCell="D10" zoomScale="90" zoomScaleNormal="90" workbookViewId="0">
      <selection activeCell="E16" sqref="E16"/>
    </sheetView>
  </sheetViews>
  <sheetFormatPr defaultColWidth="9.109375" defaultRowHeight="14.4" x14ac:dyDescent="0.3"/>
  <cols>
    <col min="1" max="1" width="3.5546875" customWidth="1"/>
    <col min="2" max="2" width="8.44140625" style="1" customWidth="1"/>
    <col min="3" max="3" width="40.44140625" style="2" bestFit="1" customWidth="1"/>
    <col min="4" max="4" width="62.44140625" customWidth="1"/>
    <col min="5" max="5" width="43.44140625" bestFit="1" customWidth="1"/>
    <col min="6" max="6" width="13.44140625" style="3" customWidth="1"/>
    <col min="7" max="7" width="16.5546875" style="3" customWidth="1"/>
    <col min="8" max="8" width="49.77734375" style="4" customWidth="1"/>
    <col min="9" max="9" width="61.109375" customWidth="1"/>
    <col min="10" max="10" width="74.109375" customWidth="1"/>
    <col min="11" max="11" width="13.109375" customWidth="1"/>
    <col min="12" max="12" width="14.44140625" customWidth="1"/>
    <col min="13" max="13" width="9.109375" customWidth="1"/>
  </cols>
  <sheetData>
    <row r="1" spans="2:12" ht="15" thickBot="1" x14ac:dyDescent="0.35"/>
    <row r="2" spans="2:12" ht="15.6" x14ac:dyDescent="0.3">
      <c r="C2" s="80">
        <f ca="1">TODAY()</f>
        <v>45005</v>
      </c>
      <c r="D2" s="6" t="s">
        <v>1</v>
      </c>
      <c r="E2" s="50" t="s">
        <v>114</v>
      </c>
      <c r="F2" s="49"/>
      <c r="G2" s="49"/>
      <c r="H2" s="76"/>
    </row>
    <row r="3" spans="2:12" ht="16.2" thickBot="1" x14ac:dyDescent="0.35">
      <c r="C3" s="81" t="s">
        <v>95</v>
      </c>
      <c r="D3" s="10" t="s">
        <v>96</v>
      </c>
      <c r="E3" s="11"/>
      <c r="F3" s="8"/>
      <c r="G3" s="8"/>
      <c r="H3" s="77"/>
    </row>
    <row r="5" spans="2:12" ht="15.6" x14ac:dyDescent="0.3">
      <c r="D5" s="82" t="s">
        <v>97</v>
      </c>
    </row>
    <row r="6" spans="2:12" ht="15" thickBot="1" x14ac:dyDescent="0.35">
      <c r="B6" s="12"/>
      <c r="C6" s="13"/>
      <c r="D6" s="14"/>
      <c r="E6" s="14"/>
      <c r="F6" s="15"/>
      <c r="G6" s="15"/>
    </row>
    <row r="7" spans="2:12" ht="30" customHeight="1" x14ac:dyDescent="0.3">
      <c r="B7" s="87" t="s">
        <v>5</v>
      </c>
      <c r="C7" s="90" t="s">
        <v>6</v>
      </c>
      <c r="D7" s="90" t="s">
        <v>7</v>
      </c>
      <c r="E7" s="90" t="s">
        <v>98</v>
      </c>
      <c r="F7" s="16" t="s">
        <v>9</v>
      </c>
      <c r="G7" s="65"/>
      <c r="H7" s="96" t="s">
        <v>99</v>
      </c>
    </row>
    <row r="8" spans="2:12" ht="31.5" customHeight="1" x14ac:dyDescent="0.3">
      <c r="B8" s="88"/>
      <c r="C8" s="91"/>
      <c r="D8" s="91"/>
      <c r="E8" s="91"/>
      <c r="F8" s="93" t="s">
        <v>10</v>
      </c>
      <c r="G8" s="66" t="s">
        <v>62</v>
      </c>
      <c r="H8" s="97"/>
    </row>
    <row r="9" spans="2:12" ht="16.5" customHeight="1" thickBot="1" x14ac:dyDescent="0.35">
      <c r="B9" s="89"/>
      <c r="C9" s="92"/>
      <c r="D9" s="92"/>
      <c r="E9" s="92"/>
      <c r="F9" s="94"/>
      <c r="G9" s="67"/>
      <c r="H9" s="98"/>
    </row>
    <row r="10" spans="2:12" ht="15" customHeight="1" x14ac:dyDescent="0.3">
      <c r="B10" s="17"/>
      <c r="C10" s="18"/>
      <c r="D10" s="18"/>
      <c r="E10" s="18"/>
      <c r="F10" s="37"/>
      <c r="G10" s="68"/>
      <c r="H10" s="78"/>
    </row>
    <row r="11" spans="2:12" s="2" customFormat="1" ht="45.6" customHeight="1" x14ac:dyDescent="0.3">
      <c r="B11" s="19">
        <f>B10+1</f>
        <v>1</v>
      </c>
      <c r="C11" s="70" t="s">
        <v>100</v>
      </c>
      <c r="D11" s="21" t="s">
        <v>101</v>
      </c>
      <c r="E11" s="21" t="s">
        <v>29</v>
      </c>
      <c r="F11" s="73">
        <v>0.05</v>
      </c>
      <c r="G11" s="72"/>
      <c r="H11" s="79" t="s">
        <v>102</v>
      </c>
      <c r="I11" s="39"/>
      <c r="J11" s="39"/>
      <c r="K11" s="39"/>
      <c r="L11" s="63"/>
    </row>
    <row r="12" spans="2:12" s="2" customFormat="1" ht="43.2" x14ac:dyDescent="0.3">
      <c r="B12" s="19">
        <f>B11+1</f>
        <v>2</v>
      </c>
      <c r="C12" s="70" t="s">
        <v>103</v>
      </c>
      <c r="D12" s="21" t="s">
        <v>104</v>
      </c>
      <c r="E12" s="21" t="s">
        <v>105</v>
      </c>
      <c r="F12" s="73">
        <v>0.25</v>
      </c>
      <c r="G12" s="72"/>
      <c r="H12" s="79" t="s">
        <v>102</v>
      </c>
      <c r="I12" s="39"/>
      <c r="J12" s="39"/>
      <c r="K12" s="39"/>
      <c r="L12" s="63"/>
    </row>
    <row r="13" spans="2:12" s="2" customFormat="1" ht="43.2" x14ac:dyDescent="0.3">
      <c r="B13" s="19">
        <f t="shared" ref="B13:B16" si="0">B12+1</f>
        <v>3</v>
      </c>
      <c r="C13" s="71" t="s">
        <v>106</v>
      </c>
      <c r="D13" s="21" t="s">
        <v>107</v>
      </c>
      <c r="E13" s="21" t="s">
        <v>108</v>
      </c>
      <c r="F13" s="73">
        <v>0.15</v>
      </c>
      <c r="G13" s="72"/>
      <c r="H13" s="79" t="s">
        <v>102</v>
      </c>
      <c r="I13" s="39"/>
      <c r="J13" s="39"/>
      <c r="K13" s="39"/>
      <c r="L13" s="63"/>
    </row>
    <row r="14" spans="2:12" s="2" customFormat="1" ht="43.2" x14ac:dyDescent="0.3">
      <c r="B14" s="19">
        <f t="shared" si="0"/>
        <v>4</v>
      </c>
      <c r="C14" s="71" t="s">
        <v>109</v>
      </c>
      <c r="D14" s="71" t="s">
        <v>109</v>
      </c>
      <c r="E14" s="21" t="s">
        <v>110</v>
      </c>
      <c r="F14" s="73">
        <v>0.15</v>
      </c>
      <c r="G14" s="72"/>
      <c r="H14" s="79" t="s">
        <v>102</v>
      </c>
      <c r="I14" s="39"/>
    </row>
    <row r="15" spans="2:12" s="2" customFormat="1" ht="69" customHeight="1" x14ac:dyDescent="0.3">
      <c r="B15" s="19">
        <f t="shared" si="0"/>
        <v>5</v>
      </c>
      <c r="C15" s="21" t="s">
        <v>51</v>
      </c>
      <c r="D15" s="46" t="s">
        <v>111</v>
      </c>
      <c r="E15" s="21" t="s">
        <v>47</v>
      </c>
      <c r="F15" s="73">
        <v>0.1</v>
      </c>
      <c r="G15" s="72"/>
      <c r="H15" s="79" t="s">
        <v>102</v>
      </c>
      <c r="I15" s="39"/>
    </row>
    <row r="16" spans="2:12" s="2" customFormat="1" ht="114.6" customHeight="1" x14ac:dyDescent="0.3">
      <c r="B16" s="19">
        <f t="shared" si="0"/>
        <v>6</v>
      </c>
      <c r="C16" s="83" t="s">
        <v>112</v>
      </c>
      <c r="D16" s="84" t="s">
        <v>115</v>
      </c>
      <c r="E16" s="46" t="s">
        <v>113</v>
      </c>
      <c r="F16" s="74">
        <v>0.3</v>
      </c>
      <c r="G16" s="72"/>
      <c r="H16" s="79" t="s">
        <v>102</v>
      </c>
      <c r="I16" s="39"/>
    </row>
    <row r="17" spans="1:12" s="2" customFormat="1" ht="22.5" customHeight="1" thickBot="1" x14ac:dyDescent="0.35">
      <c r="B17" s="22"/>
      <c r="C17" s="41"/>
      <c r="D17" s="23"/>
      <c r="E17" s="23"/>
      <c r="F17" s="24"/>
      <c r="G17" s="69"/>
      <c r="H17" s="64"/>
    </row>
    <row r="18" spans="1:12" s="2" customFormat="1" ht="12" customHeight="1" thickBot="1" x14ac:dyDescent="0.35">
      <c r="B18" s="1"/>
      <c r="F18" s="15"/>
      <c r="G18" s="15"/>
      <c r="H18" s="38"/>
    </row>
    <row r="19" spans="1:12" s="2" customFormat="1" ht="24.75" customHeight="1" thickBot="1" x14ac:dyDescent="0.35">
      <c r="B19" s="1"/>
      <c r="E19" s="25" t="s">
        <v>60</v>
      </c>
      <c r="F19" s="75">
        <f>SUM(F11:F16)</f>
        <v>1</v>
      </c>
      <c r="G19" s="53"/>
      <c r="H19" s="38"/>
    </row>
    <row r="20" spans="1:12" s="2" customFormat="1" ht="16.2" x14ac:dyDescent="0.3">
      <c r="B20" s="58"/>
      <c r="F20" s="27"/>
      <c r="G20" s="3"/>
      <c r="H20" s="38"/>
    </row>
    <row r="21" spans="1:12" s="2" customFormat="1" x14ac:dyDescent="0.3">
      <c r="B21" s="28"/>
      <c r="F21" s="3"/>
      <c r="G21" s="3"/>
      <c r="H21" s="38"/>
    </row>
    <row r="22" spans="1:12" s="2" customFormat="1" ht="25.5" customHeight="1" x14ac:dyDescent="0.3">
      <c r="D22" s="44"/>
      <c r="E22" s="44"/>
      <c r="F22" s="30"/>
      <c r="G22" s="30"/>
      <c r="H22" s="38"/>
    </row>
    <row r="23" spans="1:12" ht="33" customHeight="1" x14ac:dyDescent="0.3">
      <c r="B23" s="31"/>
      <c r="C23" s="85"/>
      <c r="D23" s="85"/>
      <c r="E23" s="45"/>
      <c r="F23" s="32"/>
      <c r="G23" s="32"/>
    </row>
    <row r="24" spans="1:12" ht="9" customHeight="1" x14ac:dyDescent="0.3">
      <c r="B24" s="31"/>
      <c r="C24" s="45"/>
      <c r="D24" s="45"/>
      <c r="E24" s="45"/>
      <c r="F24" s="33"/>
      <c r="G24" s="33"/>
    </row>
    <row r="25" spans="1:12" ht="45" customHeight="1" x14ac:dyDescent="0.3">
      <c r="B25" s="29"/>
      <c r="C25" s="85"/>
      <c r="D25" s="85"/>
      <c r="E25" s="45"/>
      <c r="F25" s="34"/>
      <c r="G25" s="34"/>
    </row>
    <row r="26" spans="1:12" ht="8.25" customHeight="1" x14ac:dyDescent="0.3">
      <c r="B26" s="29"/>
      <c r="C26" s="45"/>
      <c r="D26" s="45"/>
      <c r="E26" s="45"/>
      <c r="F26" s="35"/>
      <c r="G26" s="35"/>
    </row>
    <row r="27" spans="1:12" s="4" customFormat="1" ht="49.5" customHeight="1" x14ac:dyDescent="0.3">
      <c r="A27"/>
      <c r="B27" s="29"/>
      <c r="C27" s="85"/>
      <c r="D27" s="85"/>
      <c r="E27" s="45"/>
      <c r="F27" s="34"/>
      <c r="G27" s="34"/>
      <c r="I27"/>
      <c r="J27"/>
      <c r="K27"/>
      <c r="L27"/>
    </row>
    <row r="28" spans="1:12" s="4" customFormat="1" x14ac:dyDescent="0.3">
      <c r="A28"/>
      <c r="B28" s="36"/>
      <c r="C28" s="2"/>
      <c r="D28" s="2"/>
      <c r="E28" s="2"/>
      <c r="F28" s="2"/>
      <c r="G28" s="2"/>
      <c r="I28"/>
      <c r="J28"/>
      <c r="K28"/>
      <c r="L28"/>
    </row>
    <row r="29" spans="1:12" s="4" customFormat="1" x14ac:dyDescent="0.3">
      <c r="A29"/>
      <c r="B29" s="36"/>
      <c r="C29" s="2"/>
      <c r="D29" s="2"/>
      <c r="E29" s="2"/>
      <c r="F29" s="2"/>
      <c r="G29" s="2"/>
      <c r="I29"/>
      <c r="J29"/>
      <c r="K29"/>
      <c r="L29"/>
    </row>
    <row r="30" spans="1:12" s="4" customFormat="1" x14ac:dyDescent="0.3">
      <c r="A30"/>
      <c r="B30" s="36"/>
      <c r="C30" s="2"/>
      <c r="D30" s="2"/>
      <c r="E30" s="2"/>
      <c r="F30" s="2"/>
      <c r="G30" s="2"/>
      <c r="I30"/>
      <c r="J30"/>
      <c r="K30"/>
      <c r="L30"/>
    </row>
  </sheetData>
  <autoFilter ref="B10:F29" xr:uid="{00000000-0009-0000-0000-000000000000}"/>
  <mergeCells count="9">
    <mergeCell ref="E7:E9"/>
    <mergeCell ref="H7:H9"/>
    <mergeCell ref="F8:F9"/>
    <mergeCell ref="C23:D23"/>
    <mergeCell ref="C25:D25"/>
    <mergeCell ref="C27:D27"/>
    <mergeCell ref="B7:B9"/>
    <mergeCell ref="C7:C9"/>
    <mergeCell ref="D7:D9"/>
  </mergeCells>
  <pageMargins left="0.7" right="0.15" top="0.46" bottom="0.33" header="0.3" footer="0.16"/>
  <pageSetup paperSize="9" scale="3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13bd800-9cc7-4b33-bbe3-cb24f5a86244" xsi:nil="true"/>
    <lcf76f155ced4ddcb4097134ff3c332f xmlns="4be8da6b-ad52-4f66-a2ca-518586113fb2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89E296818B7944F9F699D7046269FB6" ma:contentTypeVersion="11" ma:contentTypeDescription="Create a new document." ma:contentTypeScope="" ma:versionID="4f8de2279f89f2c0c925c663c68adcdc">
  <xsd:schema xmlns:xsd="http://www.w3.org/2001/XMLSchema" xmlns:xs="http://www.w3.org/2001/XMLSchema" xmlns:p="http://schemas.microsoft.com/office/2006/metadata/properties" xmlns:ns2="4be8da6b-ad52-4f66-a2ca-518586113fb2" xmlns:ns3="413bd800-9cc7-4b33-bbe3-cb24f5a86244" targetNamespace="http://schemas.microsoft.com/office/2006/metadata/properties" ma:root="true" ma:fieldsID="518a8bcb50c348c03088f580f8057cd1" ns2:_="" ns3:_="">
    <xsd:import namespace="4be8da6b-ad52-4f66-a2ca-518586113fb2"/>
    <xsd:import namespace="413bd800-9cc7-4b33-bbe3-cb24f5a862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e8da6b-ad52-4f66-a2ca-518586113fb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59cf49fc-d589-43b7-a3ce-b71d214221c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3bd800-9cc7-4b33-bbe3-cb24f5a862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5b0e8895-5559-4e84-9542-514622bd284b}" ma:internalName="TaxCatchAll" ma:showField="CatchAllData" ma:web="413bd800-9cc7-4b33-bbe3-cb24f5a862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D43488F-B8E6-4C33-9B29-294D2348D03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CD1203D-E7C4-40AD-9D9C-3FCE3482FB8A}">
  <ds:schemaRefs>
    <ds:schemaRef ds:uri="http://schemas.microsoft.com/office/2006/metadata/properties"/>
    <ds:schemaRef ds:uri="http://schemas.microsoft.com/office/infopath/2007/PartnerControls"/>
    <ds:schemaRef ds:uri="413bd800-9cc7-4b33-bbe3-cb24f5a86244"/>
    <ds:schemaRef ds:uri="4be8da6b-ad52-4f66-a2ca-518586113fb2"/>
  </ds:schemaRefs>
</ds:datastoreItem>
</file>

<file path=customXml/itemProps3.xml><?xml version="1.0" encoding="utf-8"?>
<ds:datastoreItem xmlns:ds="http://schemas.openxmlformats.org/officeDocument/2006/customXml" ds:itemID="{8E786694-FFEC-4F6E-9412-5A7482E0AF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be8da6b-ad52-4f66-a2ca-518586113fb2"/>
    <ds:schemaRef ds:uri="413bd800-9cc7-4b33-bbe3-cb24f5a862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Pavyzdys (2)</vt:lpstr>
      <vt:lpstr>FINAL (2)</vt:lpstr>
      <vt:lpstr>Etapo apmokėjimas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Troy David Brown</dc:creator>
  <cp:keywords/>
  <dc:description/>
  <cp:lastModifiedBy>Algirdas Leleiva</cp:lastModifiedBy>
  <cp:revision/>
  <dcterms:created xsi:type="dcterms:W3CDTF">2015-08-26T05:55:53Z</dcterms:created>
  <dcterms:modified xsi:type="dcterms:W3CDTF">2023-03-20T11:26:42Z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0x010100589E296818B7944F9F699D7046269FB6</vt:lpwstr>
  </property>
  <property fmtid="{D5CDD505-2E9C-101B-9397-08002B2CF9AE}" pid="3" name="MediaServiceImageTags">
    <vt:lpwstr/>
  </property>
</Properties>
</file>